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.sharepoint.com/sites/Intranetas/Bendrai naudojami dokumentai/BAze/KAINININKAI/2024 SANEKO/Apator/"/>
    </mc:Choice>
  </mc:AlternateContent>
  <xr:revisionPtr revIDLastSave="231" documentId="8_{CC3D6E99-FF4B-4D43-8B64-68DCDFB2C92C}" xr6:coauthVersionLast="47" xr6:coauthVersionMax="47" xr10:uidLastSave="{357131A1-C3BB-48C7-A5A5-663794C713B8}"/>
  <bookViews>
    <workbookView xWindow="2745" yWindow="840" windowWidth="34500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J72" i="1"/>
  <c r="J70" i="1"/>
  <c r="J63" i="1"/>
  <c r="J64" i="1"/>
  <c r="J65" i="1"/>
  <c r="J66" i="1"/>
  <c r="J62" i="1"/>
  <c r="J55" i="1"/>
  <c r="J56" i="1"/>
  <c r="J57" i="1"/>
  <c r="J54" i="1"/>
  <c r="J47" i="1"/>
  <c r="J48" i="1"/>
  <c r="J49" i="1"/>
  <c r="J46" i="1"/>
  <c r="J39" i="1"/>
  <c r="J40" i="1"/>
  <c r="J41" i="1"/>
  <c r="J38" i="1"/>
  <c r="J30" i="1"/>
  <c r="J31" i="1"/>
  <c r="J32" i="1"/>
  <c r="J33" i="1"/>
  <c r="J34" i="1"/>
  <c r="J29" i="1"/>
  <c r="J21" i="1"/>
  <c r="J22" i="1"/>
  <c r="J23" i="1"/>
  <c r="J24" i="1"/>
  <c r="J25" i="1"/>
  <c r="J20" i="1"/>
  <c r="J12" i="1"/>
  <c r="J13" i="1"/>
  <c r="J14" i="1"/>
  <c r="J15" i="1"/>
  <c r="J16" i="1"/>
  <c r="J11" i="1"/>
</calcChain>
</file>

<file path=xl/sharedStrings.xml><?xml version="1.0" encoding="utf-8"?>
<sst xmlns="http://schemas.openxmlformats.org/spreadsheetml/2006/main" count="139" uniqueCount="88">
  <si>
    <t xml:space="preserve">Kodas </t>
  </si>
  <si>
    <t>Kaina be PVM</t>
  </si>
  <si>
    <t>Kaina po nuolaidos</t>
  </si>
  <si>
    <t xml:space="preserve">                      Kalvarijų g.149,   LT-08352   Vilnius,  Lietuva</t>
  </si>
  <si>
    <t>Kainos nurodytos be PVM</t>
  </si>
  <si>
    <t xml:space="preserve">                      pardavimai@saneko.lt          www.saneko.lt</t>
  </si>
  <si>
    <t xml:space="preserve">                      tel. +370  5 277 9120,    info@saneko.lt</t>
  </si>
  <si>
    <t>VS15/80</t>
  </si>
  <si>
    <t>VS20</t>
  </si>
  <si>
    <t>VSK15/80</t>
  </si>
  <si>
    <t>VSK20</t>
  </si>
  <si>
    <t>Šalto DN20</t>
  </si>
  <si>
    <t>DN</t>
  </si>
  <si>
    <t>Tipas/Sriegis</t>
  </si>
  <si>
    <t>Ilgis</t>
  </si>
  <si>
    <t>Karšto DN20</t>
  </si>
  <si>
    <t>Karšto DN15</t>
  </si>
  <si>
    <t>Šalto DN15</t>
  </si>
  <si>
    <t>Šalto DN25</t>
  </si>
  <si>
    <t>Šalto DN32</t>
  </si>
  <si>
    <t>Šalto DN40</t>
  </si>
  <si>
    <t>Karšto DN25</t>
  </si>
  <si>
    <t>Karšto DN32</t>
  </si>
  <si>
    <t>Karšto DN40</t>
  </si>
  <si>
    <t>VS050</t>
  </si>
  <si>
    <t>VS065</t>
  </si>
  <si>
    <t>VS080</t>
  </si>
  <si>
    <t>VS100</t>
  </si>
  <si>
    <t>VSS050NK</t>
  </si>
  <si>
    <t>VSS065NK</t>
  </si>
  <si>
    <t>VSS080NK</t>
  </si>
  <si>
    <t>VSS100NK</t>
  </si>
  <si>
    <t>50/20</t>
  </si>
  <si>
    <t>65/20</t>
  </si>
  <si>
    <t>80/20</t>
  </si>
  <si>
    <t>100/20</t>
  </si>
  <si>
    <t>VSA20</t>
  </si>
  <si>
    <t>VSA25</t>
  </si>
  <si>
    <t>VSA32</t>
  </si>
  <si>
    <t>VSA40</t>
  </si>
  <si>
    <t>Vandens skaitiklių pajungimo antgaliai su guma</t>
  </si>
  <si>
    <t>Išorinis sriegis</t>
  </si>
  <si>
    <t>Vidinis</t>
  </si>
  <si>
    <t>VS032JS</t>
  </si>
  <si>
    <t>VS032JSNK</t>
  </si>
  <si>
    <t>VS040JS</t>
  </si>
  <si>
    <t>VS040JSNK</t>
  </si>
  <si>
    <t>VS025JSNK</t>
  </si>
  <si>
    <t>VS025JS</t>
  </si>
  <si>
    <t>VSRM-02</t>
  </si>
  <si>
    <t>VSMNE03</t>
  </si>
  <si>
    <t>VSA001</t>
  </si>
  <si>
    <t>Skaitiklio atbulinis vožtuvas DN15</t>
  </si>
  <si>
    <t>Pavadinimas</t>
  </si>
  <si>
    <t xml:space="preserve">
                 </t>
  </si>
  <si>
    <t>Srautas
Q3 m3/h</t>
  </si>
  <si>
    <t>VS15/110</t>
  </si>
  <si>
    <t>VSK15/110</t>
  </si>
  <si>
    <t>VSK025JS</t>
  </si>
  <si>
    <t>VSK032JS</t>
  </si>
  <si>
    <t>VSK040JS</t>
  </si>
  <si>
    <t>VSK032JSNK</t>
  </si>
  <si>
    <t>VSK025JSNK</t>
  </si>
  <si>
    <t>VSK040KSNK</t>
  </si>
  <si>
    <t>1"</t>
  </si>
  <si>
    <t>VS050NK</t>
  </si>
  <si>
    <t>VS065NK</t>
  </si>
  <si>
    <t>VS080NK</t>
  </si>
  <si>
    <t>VS100NK</t>
  </si>
  <si>
    <t>V.skait. MBUS modulis DN15-20</t>
  </si>
  <si>
    <t>V.skait. MBUS modulis DN25-40</t>
  </si>
  <si>
    <t>VSA15</t>
  </si>
  <si>
    <t>2"</t>
  </si>
  <si>
    <t>☎</t>
  </si>
  <si>
    <r>
      <rPr>
        <b/>
        <sz val="12"/>
        <color theme="1"/>
        <rFont val="Times New Roman"/>
        <family val="1"/>
        <charset val="186"/>
      </rPr>
      <t>Flanšiniai vandens skaitikliai        
                 tipas MWN</t>
    </r>
    <r>
      <rPr>
        <sz val="12"/>
        <color theme="1"/>
        <rFont val="Times New Roman"/>
        <family val="1"/>
        <charset val="186"/>
      </rPr>
      <t xml:space="preserve">
                           Darbo temperatūra 50°C
                           Montavimo padėtis H / V</t>
    </r>
  </si>
  <si>
    <t>125÷300</t>
  </si>
  <si>
    <t>VSxxxNK</t>
  </si>
  <si>
    <t>VSS150NK</t>
  </si>
  <si>
    <t>150/20</t>
  </si>
  <si>
    <r>
      <rPr>
        <b/>
        <sz val="12"/>
        <color theme="1"/>
        <rFont val="Times New Roman"/>
        <family val="1"/>
        <charset val="186"/>
      </rPr>
      <t>Suporinti flanšiniai vandens skaitikliai su impulsiniu nustaitymo mechanizmu MWN/JS -NK</t>
    </r>
    <r>
      <rPr>
        <sz val="12"/>
        <color theme="1"/>
        <rFont val="Times New Roman"/>
        <family val="1"/>
        <charset val="186"/>
      </rPr>
      <t xml:space="preserve">
                            Darbo temperatūra 50°C
                       Montavimo padėtis H</t>
    </r>
  </si>
  <si>
    <t>VSxxx</t>
  </si>
  <si>
    <t>AL01   Santechnika   2024.11.01</t>
  </si>
  <si>
    <t>Nuolaida %</t>
  </si>
  <si>
    <r>
      <rPr>
        <b/>
        <sz val="12"/>
        <color theme="1"/>
        <rFont val="Times New Roman"/>
        <family val="1"/>
        <charset val="186"/>
      </rPr>
      <t xml:space="preserve">Vienasraučiai vandens skaitikliai tipas 
                  JS Smart+
</t>
    </r>
    <r>
      <rPr>
        <sz val="12"/>
        <color theme="1"/>
        <rFont val="Times New Roman"/>
        <family val="1"/>
        <charset val="186"/>
      </rPr>
      <t xml:space="preserve">
                       Darbo temperatūra: 
                Š50°C/K90°C
                               Montavimo padėtis H / V</t>
    </r>
  </si>
  <si>
    <r>
      <rPr>
        <b/>
        <sz val="12"/>
        <color theme="1"/>
        <rFont val="Times New Roman"/>
        <family val="1"/>
        <charset val="186"/>
      </rPr>
      <t xml:space="preserve">Vienasraučiai vandens skaitikliai tipas 
                 JS Master+
</t>
    </r>
    <r>
      <rPr>
        <sz val="12"/>
        <color theme="1"/>
        <rFont val="Times New Roman"/>
        <family val="1"/>
        <charset val="186"/>
      </rPr>
      <t xml:space="preserve">
                           Darbo temperatūra 
                       Š50°C/K130°C
                                    Montavimo padėtis H / V</t>
    </r>
  </si>
  <si>
    <r>
      <rPr>
        <b/>
        <sz val="12"/>
        <color theme="1"/>
        <rFont val="Times New Roman"/>
        <family val="1"/>
        <charset val="186"/>
      </rPr>
      <t xml:space="preserve">Vienasraučiai vandens skaitikliai su nuskaitymo  mechanizmu JS Master+ -NK
</t>
    </r>
    <r>
      <rPr>
        <sz val="12"/>
        <color theme="1"/>
        <rFont val="Times New Roman"/>
        <family val="1"/>
        <charset val="186"/>
      </rPr>
      <t xml:space="preserve">
                            Darbo temperatūra: 
                       Š50°C/K130°C
                                    Montavimo padėtis H / V</t>
    </r>
  </si>
  <si>
    <r>
      <rPr>
        <b/>
        <sz val="12"/>
        <color theme="1"/>
        <rFont val="Times New Roman"/>
        <family val="1"/>
        <charset val="186"/>
      </rPr>
      <t xml:space="preserve"> Flanšiniai vandens skaitikliai su impulsiniu nuskaitymo mechanizmu MWN - NK</t>
    </r>
    <r>
      <rPr>
        <sz val="12"/>
        <color theme="1"/>
        <rFont val="Times New Roman"/>
        <family val="1"/>
        <charset val="186"/>
      </rPr>
      <t xml:space="preserve">
                           Darbo temperatūra 50°C
                           Montavimo padėtis H / V</t>
    </r>
  </si>
  <si>
    <t>Vandens skaitikliai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</si>
</sst>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Lt&quot;_-;\-* #,##0.00\ &quot;Lt&quot;_-;_-* &quot;-&quot;??\ &quot;Lt&quot;_-;_-@_-"/>
    <numFmt numFmtId="165" formatCode="#,##0.00\ [$€-1]"/>
    <numFmt numFmtId="166" formatCode="0.000"/>
    <numFmt numFmtId="167" formatCode="#,##0.00\ &quot;€&quot;"/>
    <numFmt numFmtId="168" formatCode="#,##0.0\ &quot;€&quot;"/>
  </numFmts>
  <fonts count="17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9"/>
      <name val="Arial"/>
      <family val="2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5"/>
      <color theme="1"/>
      <name val="Arial"/>
      <family val="2"/>
      <charset val="186"/>
    </font>
    <font>
      <i/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FF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" fontId="13" fillId="2" borderId="0" xfId="3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165" fontId="10" fillId="0" borderId="0" xfId="1" applyNumberFormat="1" applyFont="1" applyBorder="1" applyAlignment="1" applyProtection="1">
      <alignment horizontal="center"/>
    </xf>
    <xf numFmtId="0" fontId="10" fillId="0" borderId="0" xfId="0" applyFont="1" applyAlignment="1">
      <alignment horizontal="right"/>
    </xf>
    <xf numFmtId="1" fontId="11" fillId="0" borderId="0" xfId="3" applyNumberFormat="1" applyFont="1" applyBorder="1" applyAlignment="1" applyProtection="1">
      <alignment horizontal="center"/>
    </xf>
    <xf numFmtId="9" fontId="11" fillId="0" borderId="0" xfId="3" applyFont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2" fontId="14" fillId="0" borderId="1" xfId="0" applyNumberFormat="1" applyFont="1" applyBorder="1" applyAlignment="1">
      <alignment horizontal="center" vertical="center"/>
    </xf>
    <xf numFmtId="12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166" fontId="14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49" fontId="12" fillId="0" borderId="0" xfId="0" applyNumberFormat="1" applyFont="1"/>
    <xf numFmtId="49" fontId="5" fillId="5" borderId="0" xfId="0" applyNumberFormat="1" applyFont="1" applyFill="1" applyAlignment="1">
      <alignment horizontal="left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" fillId="5" borderId="0" xfId="0" applyFont="1" applyFill="1"/>
    <xf numFmtId="49" fontId="0" fillId="5" borderId="0" xfId="0" applyNumberFormat="1" applyFill="1"/>
    <xf numFmtId="0" fontId="0" fillId="5" borderId="0" xfId="0" applyFill="1"/>
    <xf numFmtId="0" fontId="0" fillId="0" borderId="0" xfId="0" applyProtection="1">
      <protection locked="0"/>
    </xf>
    <xf numFmtId="0" fontId="13" fillId="4" borderId="2" xfId="3" applyNumberFormat="1" applyFont="1" applyFill="1" applyBorder="1" applyAlignment="1" applyProtection="1">
      <alignment horizontal="center"/>
      <protection locked="0"/>
    </xf>
    <xf numFmtId="167" fontId="16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8" fontId="16" fillId="0" borderId="1" xfId="0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13" Type="http://schemas.openxmlformats.org/officeDocument/2006/relationships/image" Target="../media/image12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66675</xdr:rowOff>
    </xdr:from>
    <xdr:to>
      <xdr:col>3</xdr:col>
      <xdr:colOff>433055</xdr:colOff>
      <xdr:row>3</xdr:row>
      <xdr:rowOff>95250</xdr:rowOff>
    </xdr:to>
    <xdr:pic>
      <xdr:nvPicPr>
        <xdr:cNvPr id="48899" name="Picture 23">
          <a:extLst>
            <a:ext uri="{FF2B5EF4-FFF2-40B4-BE49-F238E27FC236}">
              <a16:creationId xmlns:a16="http://schemas.microsoft.com/office/drawing/2014/main" id="{F7348DB6-DBC1-4473-982D-7DF96486B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6675"/>
          <a:ext cx="29190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9</xdr:row>
      <xdr:rowOff>47625</xdr:rowOff>
    </xdr:from>
    <xdr:to>
      <xdr:col>1</xdr:col>
      <xdr:colOff>828675</xdr:colOff>
      <xdr:row>12</xdr:row>
      <xdr:rowOff>23319</xdr:rowOff>
    </xdr:to>
    <xdr:pic>
      <xdr:nvPicPr>
        <xdr:cNvPr id="51256" name="Picture 51255" descr="Wodomierz jednostrumieniowy JS Smart+">
          <a:extLst>
            <a:ext uri="{FF2B5EF4-FFF2-40B4-BE49-F238E27FC236}">
              <a16:creationId xmlns:a16="http://schemas.microsoft.com/office/drawing/2014/main" id="{6798D727-03AC-423B-8F90-1A67CE8C02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4" t="13913" r="2464" b="9420"/>
        <a:stretch/>
      </xdr:blipFill>
      <xdr:spPr bwMode="auto">
        <a:xfrm>
          <a:off x="771525" y="1619250"/>
          <a:ext cx="666750" cy="537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12</xdr:row>
      <xdr:rowOff>95250</xdr:rowOff>
    </xdr:from>
    <xdr:to>
      <xdr:col>1</xdr:col>
      <xdr:colOff>859144</xdr:colOff>
      <xdr:row>15</xdr:row>
      <xdr:rowOff>152400</xdr:rowOff>
    </xdr:to>
    <xdr:pic>
      <xdr:nvPicPr>
        <xdr:cNvPr id="51257" name="Picture 51256" descr="Wodomierz jednostrumieniowy JS Smart+">
          <a:extLst>
            <a:ext uri="{FF2B5EF4-FFF2-40B4-BE49-F238E27FC236}">
              <a16:creationId xmlns:a16="http://schemas.microsoft.com/office/drawing/2014/main" id="{FE73793A-071F-4337-BE9C-632FD4A6BA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3" t="12463" r="4639" b="8840"/>
        <a:stretch/>
      </xdr:blipFill>
      <xdr:spPr bwMode="auto">
        <a:xfrm>
          <a:off x="200025" y="2228850"/>
          <a:ext cx="773419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20</xdr:row>
      <xdr:rowOff>180975</xdr:rowOff>
    </xdr:from>
    <xdr:to>
      <xdr:col>1</xdr:col>
      <xdr:colOff>819150</xdr:colOff>
      <xdr:row>24</xdr:row>
      <xdr:rowOff>112939</xdr:rowOff>
    </xdr:to>
    <xdr:pic>
      <xdr:nvPicPr>
        <xdr:cNvPr id="51555" name="Picture 51554" descr="Wodomierze skrzydełkowe JS Master+">
          <a:extLst>
            <a:ext uri="{FF2B5EF4-FFF2-40B4-BE49-F238E27FC236}">
              <a16:creationId xmlns:a16="http://schemas.microsoft.com/office/drawing/2014/main" id="{B38A1E29-3533-47F7-9E7F-51020D1A12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7" t="3517" r="6534" b="6365"/>
        <a:stretch/>
      </xdr:blipFill>
      <xdr:spPr bwMode="auto">
        <a:xfrm>
          <a:off x="219075" y="3914775"/>
          <a:ext cx="714375" cy="73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581025</xdr:colOff>
      <xdr:row>17</xdr:row>
      <xdr:rowOff>171450</xdr:rowOff>
    </xdr:from>
    <xdr:to>
      <xdr:col>2</xdr:col>
      <xdr:colOff>244848</xdr:colOff>
      <xdr:row>21</xdr:row>
      <xdr:rowOff>114300</xdr:rowOff>
    </xdr:to>
    <xdr:pic>
      <xdr:nvPicPr>
        <xdr:cNvPr id="51556" name="Picture 51555" descr="Wodomierze skrzydełkowe JS Master+">
          <a:extLst>
            <a:ext uri="{FF2B5EF4-FFF2-40B4-BE49-F238E27FC236}">
              <a16:creationId xmlns:a16="http://schemas.microsoft.com/office/drawing/2014/main" id="{1EEBE9AF-E41B-4FBF-A26C-C3EBC13F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0" t="5000" r="10800" b="13400"/>
        <a:stretch/>
      </xdr:blipFill>
      <xdr:spPr bwMode="auto">
        <a:xfrm>
          <a:off x="695325" y="3305175"/>
          <a:ext cx="721098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28</xdr:row>
      <xdr:rowOff>95250</xdr:rowOff>
    </xdr:from>
    <xdr:to>
      <xdr:col>1</xdr:col>
      <xdr:colOff>949156</xdr:colOff>
      <xdr:row>32</xdr:row>
      <xdr:rowOff>104775</xdr:rowOff>
    </xdr:to>
    <xdr:pic>
      <xdr:nvPicPr>
        <xdr:cNvPr id="51557" name="Picture 51556" descr="Wodomierz skrzydełkowy JS Master+">
          <a:extLst>
            <a:ext uri="{FF2B5EF4-FFF2-40B4-BE49-F238E27FC236}">
              <a16:creationId xmlns:a16="http://schemas.microsoft.com/office/drawing/2014/main" id="{7B2AFCFA-9FE4-4247-A1B0-E31E2CB35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9" t="9800" r="12400" b="11000"/>
        <a:stretch/>
      </xdr:blipFill>
      <xdr:spPr bwMode="auto">
        <a:xfrm>
          <a:off x="219075" y="5429250"/>
          <a:ext cx="844381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61</xdr:row>
      <xdr:rowOff>114300</xdr:rowOff>
    </xdr:from>
    <xdr:to>
      <xdr:col>2</xdr:col>
      <xdr:colOff>849856</xdr:colOff>
      <xdr:row>64</xdr:row>
      <xdr:rowOff>104776</xdr:rowOff>
    </xdr:to>
    <xdr:pic>
      <xdr:nvPicPr>
        <xdr:cNvPr id="68709" name="Picture 68708" descr="Półśrubunki do wodomierzy">
          <a:extLst>
            <a:ext uri="{FF2B5EF4-FFF2-40B4-BE49-F238E27FC236}">
              <a16:creationId xmlns:a16="http://schemas.microsoft.com/office/drawing/2014/main" id="{3C950BF8-2E1B-4E0C-BBC1-38664D3CBE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9500">
                      <a14:foregroundMark x1="73000" y1="19833" x2="94333" y2="42500"/>
                      <a14:foregroundMark x1="94333" y1="42500" x2="98333" y2="51333"/>
                      <a14:foregroundMark x1="98333" y1="51333" x2="99500" y2="67000"/>
                      <a14:foregroundMark x1="99500" y1="67000" x2="90000" y2="77833"/>
                      <a14:foregroundMark x1="90000" y1="77833" x2="68333" y2="87000"/>
                      <a14:foregroundMark x1="68333" y1="87000" x2="50167" y2="88833"/>
                      <a14:foregroundMark x1="50167" y1="88833" x2="34333" y2="83500"/>
                      <a14:foregroundMark x1="34333" y1="83500" x2="12500" y2="65333"/>
                      <a14:foregroundMark x1="12500" y1="65333" x2="12333" y2="54500"/>
                      <a14:foregroundMark x1="12333" y1="54500" x2="27167" y2="39000"/>
                      <a14:foregroundMark x1="27167" y1="39000" x2="37167" y2="33667"/>
                      <a14:foregroundMark x1="37167" y1="33667" x2="47833" y2="38000"/>
                      <a14:foregroundMark x1="47833" y1="38000" x2="58333" y2="34667"/>
                      <a14:foregroundMark x1="58333" y1="34667" x2="73500" y2="21333"/>
                      <a14:foregroundMark x1="73500" y1="21333" x2="73833" y2="20167"/>
                      <a14:backgroundMark x1="33333" y1="9500" x2="62167" y2="16833"/>
                      <a14:backgroundMark x1="62167" y1="16833" x2="59667" y2="28833"/>
                      <a14:backgroundMark x1="59667" y1="28833" x2="54454" y2="33819"/>
                      <a14:backgroundMark x1="40864" y1="32259" x2="36667" y2="22000"/>
                      <a14:backgroundMark x1="36667" y1="22000" x2="43833" y2="12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847" t="25319" r="1638" b="16030"/>
        <a:stretch/>
      </xdr:blipFill>
      <xdr:spPr bwMode="auto">
        <a:xfrm>
          <a:off x="1190625" y="12011025"/>
          <a:ext cx="830806" cy="59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67</xdr:row>
      <xdr:rowOff>152400</xdr:rowOff>
    </xdr:from>
    <xdr:to>
      <xdr:col>1</xdr:col>
      <xdr:colOff>900622</xdr:colOff>
      <xdr:row>70</xdr:row>
      <xdr:rowOff>180975</xdr:rowOff>
    </xdr:to>
    <xdr:pic>
      <xdr:nvPicPr>
        <xdr:cNvPr id="68710" name="Picture 68709" descr="Moduł APT-MBUS-NA">
          <a:extLst>
            <a:ext uri="{FF2B5EF4-FFF2-40B4-BE49-F238E27FC236}">
              <a16:creationId xmlns:a16="http://schemas.microsoft.com/office/drawing/2014/main" id="{5C107A10-138B-B816-E33F-3CA221C30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2649200"/>
          <a:ext cx="81489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68</xdr:row>
      <xdr:rowOff>71402</xdr:rowOff>
    </xdr:from>
    <xdr:to>
      <xdr:col>2</xdr:col>
      <xdr:colOff>685800</xdr:colOff>
      <xdr:row>71</xdr:row>
      <xdr:rowOff>13323</xdr:rowOff>
    </xdr:to>
    <xdr:pic>
      <xdr:nvPicPr>
        <xdr:cNvPr id="73689" name="Picture 73688" descr="Moduł AT-MBUS-NE">
          <a:extLst>
            <a:ext uri="{FF2B5EF4-FFF2-40B4-BE49-F238E27FC236}">
              <a16:creationId xmlns:a16="http://schemas.microsoft.com/office/drawing/2014/main" id="{29A296F6-6708-17F0-5B00-1DC5544B4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2730127"/>
          <a:ext cx="628650" cy="48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68</xdr:row>
      <xdr:rowOff>102394</xdr:rowOff>
    </xdr:from>
    <xdr:to>
      <xdr:col>3</xdr:col>
      <xdr:colOff>180975</xdr:colOff>
      <xdr:row>71</xdr:row>
      <xdr:rowOff>47625</xdr:rowOff>
    </xdr:to>
    <xdr:pic>
      <xdr:nvPicPr>
        <xdr:cNvPr id="76624" name="Picture 76623" descr="Zawory zwrotne">
          <a:extLst>
            <a:ext uri="{FF2B5EF4-FFF2-40B4-BE49-F238E27FC236}">
              <a16:creationId xmlns:a16="http://schemas.microsoft.com/office/drawing/2014/main" id="{3DDCE16C-A0E3-DA93-088C-52852EDCEB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4" t="4582" r="8393" b="5576"/>
        <a:stretch/>
      </xdr:blipFill>
      <xdr:spPr bwMode="auto">
        <a:xfrm>
          <a:off x="2933700" y="12761119"/>
          <a:ext cx="390525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114299</xdr:colOff>
      <xdr:row>52</xdr:row>
      <xdr:rowOff>191286</xdr:rowOff>
    </xdr:from>
    <xdr:to>
      <xdr:col>1</xdr:col>
      <xdr:colOff>1057274</xdr:colOff>
      <xdr:row>57</xdr:row>
      <xdr:rowOff>145826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E512D-5BD4-48D8-D216-727C33F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0687836"/>
          <a:ext cx="942975" cy="954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200026</xdr:colOff>
      <xdr:row>36</xdr:row>
      <xdr:rowOff>190500</xdr:rowOff>
    </xdr:from>
    <xdr:to>
      <xdr:col>1</xdr:col>
      <xdr:colOff>1047750</xdr:colOff>
      <xdr:row>41</xdr:row>
      <xdr:rowOff>67806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EFFFB5-B69C-B4E0-F3EB-BAE88E93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7124700"/>
          <a:ext cx="847724" cy="83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219076</xdr:colOff>
      <xdr:row>44</xdr:row>
      <xdr:rowOff>142875</xdr:rowOff>
    </xdr:from>
    <xdr:to>
      <xdr:col>2</xdr:col>
      <xdr:colOff>66675</xdr:colOff>
      <xdr:row>49</xdr:row>
      <xdr:rowOff>65195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91C7CB-90D0-E441-406C-6F5990BB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8639175"/>
          <a:ext cx="904874" cy="92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2</xdr:row>
      <xdr:rowOff>142757</xdr:rowOff>
    </xdr:from>
    <xdr:to>
      <xdr:col>5</xdr:col>
      <xdr:colOff>1266825</xdr:colOff>
      <xdr:row>4</xdr:row>
      <xdr:rowOff>171450</xdr:rowOff>
    </xdr:to>
    <xdr:pic>
      <xdr:nvPicPr>
        <xdr:cNvPr id="5" name="Picture 4" descr="Apator logo - eVolpe Consulting Group">
          <a:extLst>
            <a:ext uri="{FF2B5EF4-FFF2-40B4-BE49-F238E27FC236}">
              <a16:creationId xmlns:a16="http://schemas.microsoft.com/office/drawing/2014/main" id="{9F1348C0-B5FB-2217-4B0B-BFDA99E5C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466607"/>
          <a:ext cx="790575" cy="40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K151"/>
  <sheetViews>
    <sheetView tabSelected="1" zoomScaleNormal="100" workbookViewId="0">
      <selection activeCell="J4" sqref="J4"/>
    </sheetView>
  </sheetViews>
  <sheetFormatPr defaultRowHeight="12.75" x14ac:dyDescent="0.2"/>
  <cols>
    <col min="1" max="1" width="1.7109375" customWidth="1"/>
    <col min="2" max="2" width="15.85546875" style="24" customWidth="1"/>
    <col min="3" max="3" width="22.140625" style="24" customWidth="1"/>
    <col min="4" max="4" width="5.5703125" style="11" customWidth="1"/>
    <col min="5" max="5" width="15.28515625" style="11" customWidth="1"/>
    <col min="6" max="6" width="19.5703125" style="25" customWidth="1"/>
    <col min="7" max="7" width="9.5703125" style="25" customWidth="1"/>
    <col min="8" max="8" width="7" style="25" customWidth="1"/>
    <col min="9" max="9" width="10.85546875" customWidth="1"/>
    <col min="10" max="10" width="10.140625" customWidth="1"/>
    <col min="11" max="11" width="14.5703125" customWidth="1"/>
    <col min="12" max="12" width="13.7109375" customWidth="1"/>
    <col min="13" max="13" width="1" customWidth="1"/>
  </cols>
  <sheetData>
    <row r="1" spans="1:11" s="1" customFormat="1" ht="12.95" customHeight="1" x14ac:dyDescent="0.2">
      <c r="B1" s="2"/>
      <c r="C1" s="3"/>
      <c r="D1" s="3"/>
      <c r="E1" s="4"/>
      <c r="F1"/>
      <c r="G1"/>
      <c r="H1"/>
      <c r="J1" s="5" t="s">
        <v>3</v>
      </c>
    </row>
    <row r="2" spans="1:11" s="1" customFormat="1" ht="12.95" customHeight="1" x14ac:dyDescent="0.2">
      <c r="B2" s="2"/>
      <c r="C2" s="3"/>
      <c r="D2" s="3"/>
      <c r="E2" s="4"/>
      <c r="F2"/>
      <c r="G2"/>
      <c r="H2"/>
      <c r="J2" s="5" t="s">
        <v>6</v>
      </c>
    </row>
    <row r="3" spans="1:11" s="1" customFormat="1" ht="12" customHeight="1" thickBot="1" x14ac:dyDescent="0.25">
      <c r="B3" s="2"/>
      <c r="C3" s="3"/>
      <c r="D3" s="3"/>
      <c r="E3" s="4"/>
      <c r="F3"/>
      <c r="G3"/>
      <c r="H3"/>
    </row>
    <row r="4" spans="1:11" ht="17.25" customHeight="1" thickBot="1" x14ac:dyDescent="0.45">
      <c r="B4" s="6"/>
      <c r="C4" s="6"/>
      <c r="D4" s="6"/>
      <c r="E4" s="6"/>
      <c r="F4" s="6"/>
      <c r="G4" s="6"/>
      <c r="H4" s="51" t="s">
        <v>82</v>
      </c>
      <c r="I4" s="52"/>
      <c r="J4" s="35">
        <v>0</v>
      </c>
    </row>
    <row r="5" spans="1:11" ht="17.25" customHeight="1" x14ac:dyDescent="0.4">
      <c r="B5" s="53" t="s">
        <v>87</v>
      </c>
      <c r="C5" s="53"/>
      <c r="D5" s="6"/>
      <c r="E5" s="6"/>
      <c r="F5" s="7"/>
      <c r="G5" s="7"/>
      <c r="H5" s="7"/>
      <c r="I5" s="7"/>
      <c r="J5" s="8"/>
    </row>
    <row r="6" spans="1:11" ht="16.5" customHeight="1" x14ac:dyDescent="0.3">
      <c r="A6" s="9"/>
      <c r="B6" s="53"/>
      <c r="C6" s="53"/>
      <c r="D6" s="10"/>
      <c r="F6" s="12"/>
      <c r="G6" s="12"/>
      <c r="H6" s="12"/>
    </row>
    <row r="7" spans="1:11" ht="3.75" customHeight="1" x14ac:dyDescent="0.3">
      <c r="B7" s="13"/>
      <c r="C7"/>
      <c r="D7" s="10"/>
      <c r="E7" s="14"/>
      <c r="F7" s="12"/>
      <c r="G7" s="12"/>
      <c r="H7" s="12"/>
      <c r="J7" s="15"/>
    </row>
    <row r="8" spans="1:11" ht="16.350000000000001" customHeight="1" x14ac:dyDescent="0.2">
      <c r="B8" s="42" t="s">
        <v>83</v>
      </c>
      <c r="C8" s="43"/>
      <c r="D8" s="44"/>
      <c r="E8" s="39" t="s">
        <v>0</v>
      </c>
      <c r="F8" s="37" t="s">
        <v>13</v>
      </c>
      <c r="G8" s="37" t="s">
        <v>55</v>
      </c>
      <c r="H8" s="37" t="s">
        <v>14</v>
      </c>
      <c r="I8" s="37" t="s">
        <v>1</v>
      </c>
      <c r="J8" s="37" t="s">
        <v>2</v>
      </c>
    </row>
    <row r="9" spans="1:11" ht="16.350000000000001" customHeight="1" x14ac:dyDescent="0.2">
      <c r="B9" s="45"/>
      <c r="C9" s="46"/>
      <c r="D9" s="47"/>
      <c r="E9" s="39"/>
      <c r="F9" s="37"/>
      <c r="G9" s="37"/>
      <c r="H9" s="37"/>
      <c r="I9" s="37"/>
      <c r="J9" s="37"/>
    </row>
    <row r="10" spans="1:11" ht="12.75" customHeight="1" x14ac:dyDescent="0.2">
      <c r="B10" s="45"/>
      <c r="C10" s="46"/>
      <c r="D10" s="47"/>
      <c r="E10" s="39"/>
      <c r="F10" s="37"/>
      <c r="G10" s="37"/>
      <c r="H10" s="37"/>
      <c r="I10" s="37"/>
      <c r="J10" s="37"/>
    </row>
    <row r="11" spans="1:11" ht="16.350000000000001" customHeight="1" x14ac:dyDescent="0.25">
      <c r="B11" s="45"/>
      <c r="C11" s="46"/>
      <c r="D11" s="47"/>
      <c r="E11" s="16" t="s">
        <v>7</v>
      </c>
      <c r="F11" s="17" t="s">
        <v>17</v>
      </c>
      <c r="G11" s="17">
        <v>2.5</v>
      </c>
      <c r="H11" s="17">
        <v>80</v>
      </c>
      <c r="I11" s="18">
        <v>17.7</v>
      </c>
      <c r="J11" s="36" t="str">
        <f>IF($J$4=0, "", I11 - (I11 / 100 * $J$4))</f>
        <v/>
      </c>
      <c r="K11" s="34"/>
    </row>
    <row r="12" spans="1:11" ht="16.350000000000001" customHeight="1" x14ac:dyDescent="0.25">
      <c r="B12" s="45"/>
      <c r="C12" s="46"/>
      <c r="D12" s="47"/>
      <c r="E12" s="16" t="s">
        <v>56</v>
      </c>
      <c r="F12" s="17" t="s">
        <v>17</v>
      </c>
      <c r="G12" s="17">
        <v>2.5</v>
      </c>
      <c r="H12" s="17">
        <v>110</v>
      </c>
      <c r="I12" s="18">
        <v>17.7</v>
      </c>
      <c r="J12" s="36" t="str">
        <f t="shared" ref="J12:J16" si="0">IF($J$4=0, "", I12 - (I12 / 100 * $J$4))</f>
        <v/>
      </c>
      <c r="K12" s="34"/>
    </row>
    <row r="13" spans="1:11" ht="16.350000000000001" customHeight="1" x14ac:dyDescent="0.25">
      <c r="B13" s="45"/>
      <c r="C13" s="46"/>
      <c r="D13" s="47"/>
      <c r="E13" s="16" t="s">
        <v>8</v>
      </c>
      <c r="F13" s="17" t="s">
        <v>11</v>
      </c>
      <c r="G13" s="17">
        <v>4</v>
      </c>
      <c r="H13" s="17">
        <v>130</v>
      </c>
      <c r="I13" s="18">
        <v>19.8</v>
      </c>
      <c r="J13" s="36" t="str">
        <f t="shared" si="0"/>
        <v/>
      </c>
      <c r="K13" s="34"/>
    </row>
    <row r="14" spans="1:11" ht="16.350000000000001" customHeight="1" x14ac:dyDescent="0.25">
      <c r="B14" s="45"/>
      <c r="C14" s="46"/>
      <c r="D14" s="47"/>
      <c r="E14" s="16" t="s">
        <v>9</v>
      </c>
      <c r="F14" s="17" t="s">
        <v>16</v>
      </c>
      <c r="G14" s="17">
        <v>2.5</v>
      </c>
      <c r="H14" s="17">
        <v>80</v>
      </c>
      <c r="I14" s="18">
        <v>17.7</v>
      </c>
      <c r="J14" s="36" t="str">
        <f t="shared" si="0"/>
        <v/>
      </c>
      <c r="K14" s="34"/>
    </row>
    <row r="15" spans="1:11" ht="16.350000000000001" customHeight="1" x14ac:dyDescent="0.25">
      <c r="B15" s="45"/>
      <c r="C15" s="46"/>
      <c r="D15" s="47"/>
      <c r="E15" s="16" t="s">
        <v>57</v>
      </c>
      <c r="F15" s="17" t="s">
        <v>16</v>
      </c>
      <c r="G15" s="17">
        <v>2.5</v>
      </c>
      <c r="H15" s="17">
        <v>110</v>
      </c>
      <c r="I15" s="18">
        <v>17.7</v>
      </c>
      <c r="J15" s="36" t="str">
        <f t="shared" si="0"/>
        <v/>
      </c>
      <c r="K15" s="34"/>
    </row>
    <row r="16" spans="1:11" ht="16.350000000000001" customHeight="1" x14ac:dyDescent="0.25">
      <c r="B16" s="48"/>
      <c r="C16" s="49"/>
      <c r="D16" s="50"/>
      <c r="E16" s="16" t="s">
        <v>10</v>
      </c>
      <c r="F16" s="17" t="s">
        <v>15</v>
      </c>
      <c r="G16" s="17">
        <v>4</v>
      </c>
      <c r="H16" s="17">
        <v>130</v>
      </c>
      <c r="I16" s="18">
        <v>19.8</v>
      </c>
      <c r="J16" s="36" t="str">
        <f t="shared" si="0"/>
        <v/>
      </c>
      <c r="K16" s="34"/>
    </row>
    <row r="17" spans="2:11" ht="16.350000000000001" customHeight="1" x14ac:dyDescent="0.2">
      <c r="B17" s="42" t="s">
        <v>84</v>
      </c>
      <c r="C17" s="43"/>
      <c r="D17" s="44"/>
      <c r="E17" s="39" t="s">
        <v>0</v>
      </c>
      <c r="F17" s="37" t="s">
        <v>13</v>
      </c>
      <c r="G17" s="37" t="s">
        <v>55</v>
      </c>
      <c r="H17" s="37" t="s">
        <v>14</v>
      </c>
      <c r="I17" s="37" t="s">
        <v>1</v>
      </c>
      <c r="J17" s="37" t="s">
        <v>2</v>
      </c>
    </row>
    <row r="18" spans="2:11" ht="16.350000000000001" customHeight="1" x14ac:dyDescent="0.2">
      <c r="B18" s="45"/>
      <c r="C18" s="46"/>
      <c r="D18" s="47"/>
      <c r="E18" s="39"/>
      <c r="F18" s="37"/>
      <c r="G18" s="37"/>
      <c r="H18" s="37"/>
      <c r="I18" s="37"/>
      <c r="J18" s="37"/>
    </row>
    <row r="19" spans="2:11" ht="16.350000000000001" customHeight="1" x14ac:dyDescent="0.2">
      <c r="B19" s="45"/>
      <c r="C19" s="46"/>
      <c r="D19" s="47"/>
      <c r="E19" s="39"/>
      <c r="F19" s="37"/>
      <c r="G19" s="37"/>
      <c r="H19" s="37"/>
      <c r="I19" s="37"/>
      <c r="J19" s="37"/>
    </row>
    <row r="20" spans="2:11" ht="16.350000000000001" customHeight="1" x14ac:dyDescent="0.25">
      <c r="B20" s="45"/>
      <c r="C20" s="46"/>
      <c r="D20" s="47"/>
      <c r="E20" s="16" t="s">
        <v>48</v>
      </c>
      <c r="F20" s="17" t="s">
        <v>18</v>
      </c>
      <c r="G20" s="17">
        <v>6.3</v>
      </c>
      <c r="H20" s="17">
        <v>260</v>
      </c>
      <c r="I20" s="18">
        <v>109</v>
      </c>
      <c r="J20" s="36" t="str">
        <f>IF($J$4=0, "", I20 - (I20 / 100 * $J$4))</f>
        <v/>
      </c>
      <c r="K20" s="34"/>
    </row>
    <row r="21" spans="2:11" ht="16.350000000000001" customHeight="1" x14ac:dyDescent="0.25">
      <c r="B21" s="45"/>
      <c r="C21" s="46"/>
      <c r="D21" s="47"/>
      <c r="E21" s="16" t="s">
        <v>43</v>
      </c>
      <c r="F21" s="17" t="s">
        <v>19</v>
      </c>
      <c r="G21" s="17">
        <v>10</v>
      </c>
      <c r="H21" s="17">
        <v>260</v>
      </c>
      <c r="I21" s="18">
        <v>119</v>
      </c>
      <c r="J21" s="36" t="str">
        <f t="shared" ref="J21:J25" si="1">IF($J$4=0, "", I21 - (I21 / 100 * $J$4))</f>
        <v/>
      </c>
      <c r="K21" s="34"/>
    </row>
    <row r="22" spans="2:11" ht="16.350000000000001" customHeight="1" x14ac:dyDescent="0.25">
      <c r="B22" s="45"/>
      <c r="C22" s="46"/>
      <c r="D22" s="47"/>
      <c r="E22" s="16" t="s">
        <v>45</v>
      </c>
      <c r="F22" s="17" t="s">
        <v>20</v>
      </c>
      <c r="G22" s="17">
        <v>16</v>
      </c>
      <c r="H22" s="17">
        <v>300</v>
      </c>
      <c r="I22" s="18">
        <v>129</v>
      </c>
      <c r="J22" s="36" t="str">
        <f t="shared" si="1"/>
        <v/>
      </c>
      <c r="K22" s="34"/>
    </row>
    <row r="23" spans="2:11" ht="16.350000000000001" customHeight="1" x14ac:dyDescent="0.25">
      <c r="B23" s="45"/>
      <c r="C23" s="46"/>
      <c r="D23" s="47"/>
      <c r="E23" s="17" t="s">
        <v>58</v>
      </c>
      <c r="F23" s="17" t="s">
        <v>21</v>
      </c>
      <c r="G23" s="17">
        <v>6.3</v>
      </c>
      <c r="H23" s="17">
        <v>260</v>
      </c>
      <c r="I23" s="18">
        <v>148</v>
      </c>
      <c r="J23" s="36" t="str">
        <f t="shared" si="1"/>
        <v/>
      </c>
      <c r="K23" s="34"/>
    </row>
    <row r="24" spans="2:11" ht="16.350000000000001" customHeight="1" x14ac:dyDescent="0.25">
      <c r="B24" s="45"/>
      <c r="C24" s="46"/>
      <c r="D24" s="47"/>
      <c r="E24" s="17" t="s">
        <v>59</v>
      </c>
      <c r="F24" s="17" t="s">
        <v>22</v>
      </c>
      <c r="G24" s="17">
        <v>10</v>
      </c>
      <c r="H24" s="17">
        <v>260</v>
      </c>
      <c r="I24" s="18">
        <v>160</v>
      </c>
      <c r="J24" s="36" t="str">
        <f t="shared" si="1"/>
        <v/>
      </c>
      <c r="K24" s="34"/>
    </row>
    <row r="25" spans="2:11" ht="16.350000000000001" customHeight="1" x14ac:dyDescent="0.25">
      <c r="B25" s="48"/>
      <c r="C25" s="49"/>
      <c r="D25" s="50"/>
      <c r="E25" s="17" t="s">
        <v>60</v>
      </c>
      <c r="F25" s="17" t="s">
        <v>23</v>
      </c>
      <c r="G25" s="17">
        <v>16</v>
      </c>
      <c r="H25" s="17">
        <v>300</v>
      </c>
      <c r="I25" s="18">
        <v>179</v>
      </c>
      <c r="J25" s="36" t="str">
        <f t="shared" si="1"/>
        <v/>
      </c>
      <c r="K25" s="34"/>
    </row>
    <row r="26" spans="2:11" ht="16.350000000000001" customHeight="1" x14ac:dyDescent="0.2">
      <c r="B26" s="42" t="s">
        <v>85</v>
      </c>
      <c r="C26" s="43"/>
      <c r="D26" s="44"/>
      <c r="E26" s="39" t="s">
        <v>0</v>
      </c>
      <c r="F26" s="37" t="s">
        <v>13</v>
      </c>
      <c r="G26" s="37" t="s">
        <v>55</v>
      </c>
      <c r="H26" s="37" t="s">
        <v>14</v>
      </c>
      <c r="I26" s="37" t="s">
        <v>1</v>
      </c>
      <c r="J26" s="37" t="s">
        <v>2</v>
      </c>
    </row>
    <row r="27" spans="2:11" ht="16.350000000000001" customHeight="1" x14ac:dyDescent="0.2">
      <c r="B27" s="45"/>
      <c r="C27" s="46"/>
      <c r="D27" s="47"/>
      <c r="E27" s="39"/>
      <c r="F27" s="37"/>
      <c r="G27" s="37"/>
      <c r="H27" s="37"/>
      <c r="I27" s="37"/>
      <c r="J27" s="37"/>
    </row>
    <row r="28" spans="2:11" ht="16.350000000000001" customHeight="1" x14ac:dyDescent="0.2">
      <c r="B28" s="45"/>
      <c r="C28" s="46"/>
      <c r="D28" s="47"/>
      <c r="E28" s="39"/>
      <c r="F28" s="37"/>
      <c r="G28" s="37"/>
      <c r="H28" s="37"/>
      <c r="I28" s="37"/>
      <c r="J28" s="37"/>
    </row>
    <row r="29" spans="2:11" ht="16.350000000000001" customHeight="1" x14ac:dyDescent="0.25">
      <c r="B29" s="45"/>
      <c r="C29" s="46"/>
      <c r="D29" s="47"/>
      <c r="E29" s="16" t="s">
        <v>47</v>
      </c>
      <c r="F29" s="17" t="s">
        <v>18</v>
      </c>
      <c r="G29" s="17">
        <v>6.3</v>
      </c>
      <c r="H29" s="17">
        <v>260</v>
      </c>
      <c r="I29" s="18">
        <v>129.9</v>
      </c>
      <c r="J29" s="36" t="str">
        <f t="shared" ref="J29:J34" si="2">IF($J$4=0, "", I29 - (I29 / 100 * $J$4))</f>
        <v/>
      </c>
      <c r="K29" s="34"/>
    </row>
    <row r="30" spans="2:11" ht="16.350000000000001" customHeight="1" x14ac:dyDescent="0.25">
      <c r="B30" s="45"/>
      <c r="C30" s="46"/>
      <c r="D30" s="47"/>
      <c r="E30" s="16" t="s">
        <v>44</v>
      </c>
      <c r="F30" s="17" t="s">
        <v>19</v>
      </c>
      <c r="G30" s="17">
        <v>10</v>
      </c>
      <c r="H30" s="17">
        <v>260</v>
      </c>
      <c r="I30" s="18">
        <v>141</v>
      </c>
      <c r="J30" s="36" t="str">
        <f t="shared" si="2"/>
        <v/>
      </c>
      <c r="K30" s="34"/>
    </row>
    <row r="31" spans="2:11" ht="16.350000000000001" customHeight="1" x14ac:dyDescent="0.25">
      <c r="B31" s="45"/>
      <c r="C31" s="46"/>
      <c r="D31" s="47"/>
      <c r="E31" s="16" t="s">
        <v>46</v>
      </c>
      <c r="F31" s="17" t="s">
        <v>20</v>
      </c>
      <c r="G31" s="17">
        <v>16</v>
      </c>
      <c r="H31" s="17">
        <v>300</v>
      </c>
      <c r="I31" s="18">
        <v>149.9</v>
      </c>
      <c r="J31" s="36" t="str">
        <f t="shared" si="2"/>
        <v/>
      </c>
      <c r="K31" s="34"/>
    </row>
    <row r="32" spans="2:11" ht="16.350000000000001" customHeight="1" x14ac:dyDescent="0.25">
      <c r="B32" s="45"/>
      <c r="C32" s="46"/>
      <c r="D32" s="47"/>
      <c r="E32" s="17" t="s">
        <v>62</v>
      </c>
      <c r="F32" s="17" t="s">
        <v>21</v>
      </c>
      <c r="G32" s="17">
        <v>6.3</v>
      </c>
      <c r="H32" s="17">
        <v>260</v>
      </c>
      <c r="I32" s="18">
        <v>169.6</v>
      </c>
      <c r="J32" s="36" t="str">
        <f t="shared" si="2"/>
        <v/>
      </c>
      <c r="K32" s="34"/>
    </row>
    <row r="33" spans="2:11" ht="16.350000000000001" customHeight="1" x14ac:dyDescent="0.25">
      <c r="B33" s="45"/>
      <c r="C33" s="46"/>
      <c r="D33" s="47"/>
      <c r="E33" s="17" t="s">
        <v>61</v>
      </c>
      <c r="F33" s="17" t="s">
        <v>22</v>
      </c>
      <c r="G33" s="17">
        <v>10</v>
      </c>
      <c r="H33" s="17">
        <v>260</v>
      </c>
      <c r="I33" s="18">
        <v>182</v>
      </c>
      <c r="J33" s="36" t="str">
        <f t="shared" si="2"/>
        <v/>
      </c>
      <c r="K33" s="34"/>
    </row>
    <row r="34" spans="2:11" ht="16.350000000000001" customHeight="1" x14ac:dyDescent="0.25">
      <c r="B34" s="48"/>
      <c r="C34" s="49"/>
      <c r="D34" s="50"/>
      <c r="E34" s="17" t="s">
        <v>63</v>
      </c>
      <c r="F34" s="17" t="s">
        <v>23</v>
      </c>
      <c r="G34" s="17">
        <v>16</v>
      </c>
      <c r="H34" s="17">
        <v>300</v>
      </c>
      <c r="I34" s="18">
        <v>200</v>
      </c>
      <c r="J34" s="36" t="str">
        <f t="shared" si="2"/>
        <v/>
      </c>
      <c r="K34" s="34"/>
    </row>
    <row r="35" spans="2:11" ht="16.350000000000001" customHeight="1" x14ac:dyDescent="0.2">
      <c r="B35" s="42" t="s">
        <v>74</v>
      </c>
      <c r="C35" s="43"/>
      <c r="D35" s="44"/>
      <c r="E35" s="39" t="s">
        <v>0</v>
      </c>
      <c r="F35" s="37" t="s">
        <v>13</v>
      </c>
      <c r="G35" s="37" t="s">
        <v>55</v>
      </c>
      <c r="H35" s="37" t="s">
        <v>14</v>
      </c>
      <c r="I35" s="37" t="s">
        <v>1</v>
      </c>
      <c r="J35" s="37" t="s">
        <v>2</v>
      </c>
    </row>
    <row r="36" spans="2:11" ht="16.350000000000001" customHeight="1" x14ac:dyDescent="0.2">
      <c r="B36" s="45"/>
      <c r="C36" s="46"/>
      <c r="D36" s="47"/>
      <c r="E36" s="39"/>
      <c r="F36" s="37"/>
      <c r="G36" s="37"/>
      <c r="H36" s="37"/>
      <c r="I36" s="37"/>
      <c r="J36" s="37"/>
    </row>
    <row r="37" spans="2:11" ht="16.350000000000001" customHeight="1" x14ac:dyDescent="0.2">
      <c r="B37" s="45"/>
      <c r="C37" s="46"/>
      <c r="D37" s="47"/>
      <c r="E37" s="39"/>
      <c r="F37" s="37"/>
      <c r="G37" s="37"/>
      <c r="H37" s="37"/>
      <c r="I37" s="37"/>
      <c r="J37" s="37"/>
    </row>
    <row r="38" spans="2:11" ht="16.350000000000001" customHeight="1" x14ac:dyDescent="0.25">
      <c r="B38" s="45"/>
      <c r="C38" s="46"/>
      <c r="D38" s="47"/>
      <c r="E38" s="16" t="s">
        <v>24</v>
      </c>
      <c r="F38" s="17">
        <v>50</v>
      </c>
      <c r="G38" s="17">
        <v>40</v>
      </c>
      <c r="H38" s="17">
        <v>200</v>
      </c>
      <c r="I38" s="18">
        <v>239.8</v>
      </c>
      <c r="J38" s="36" t="str">
        <f t="shared" ref="J38:J41" si="3">IF($J$4=0, "", I38 - (I38 / 100 * $J$4))</f>
        <v/>
      </c>
      <c r="K38" s="34"/>
    </row>
    <row r="39" spans="2:11" ht="16.350000000000001" customHeight="1" x14ac:dyDescent="0.25">
      <c r="B39" s="45"/>
      <c r="C39" s="46"/>
      <c r="D39" s="47"/>
      <c r="E39" s="16" t="s">
        <v>25</v>
      </c>
      <c r="F39" s="17">
        <v>65</v>
      </c>
      <c r="G39" s="17">
        <v>63</v>
      </c>
      <c r="H39" s="17">
        <v>200</v>
      </c>
      <c r="I39" s="18">
        <v>258</v>
      </c>
      <c r="J39" s="36" t="str">
        <f t="shared" si="3"/>
        <v/>
      </c>
      <c r="K39" s="34"/>
    </row>
    <row r="40" spans="2:11" ht="12.75" customHeight="1" x14ac:dyDescent="0.25">
      <c r="B40" s="45"/>
      <c r="C40" s="46"/>
      <c r="D40" s="47"/>
      <c r="E40" s="16" t="s">
        <v>26</v>
      </c>
      <c r="F40" s="17">
        <v>80</v>
      </c>
      <c r="G40" s="17">
        <v>100</v>
      </c>
      <c r="H40" s="17">
        <v>225</v>
      </c>
      <c r="I40" s="18">
        <v>293</v>
      </c>
      <c r="J40" s="36" t="str">
        <f t="shared" si="3"/>
        <v/>
      </c>
      <c r="K40" s="34"/>
    </row>
    <row r="41" spans="2:11" ht="16.350000000000001" customHeight="1" x14ac:dyDescent="0.25">
      <c r="B41" s="45"/>
      <c r="C41" s="46"/>
      <c r="D41" s="47"/>
      <c r="E41" s="16" t="s">
        <v>27</v>
      </c>
      <c r="F41" s="17">
        <v>100</v>
      </c>
      <c r="G41" s="17">
        <v>160</v>
      </c>
      <c r="H41" s="17">
        <v>250</v>
      </c>
      <c r="I41" s="18">
        <v>318</v>
      </c>
      <c r="J41" s="36" t="str">
        <f t="shared" si="3"/>
        <v/>
      </c>
      <c r="K41" s="34"/>
    </row>
    <row r="42" spans="2:11" ht="16.350000000000001" customHeight="1" x14ac:dyDescent="0.25">
      <c r="B42" s="48"/>
      <c r="C42" s="49"/>
      <c r="D42" s="50"/>
      <c r="E42" s="16" t="s">
        <v>80</v>
      </c>
      <c r="F42" s="17" t="s">
        <v>75</v>
      </c>
      <c r="G42" s="17"/>
      <c r="H42" s="17"/>
      <c r="I42" s="16" t="s">
        <v>73</v>
      </c>
      <c r="J42" s="16" t="s">
        <v>73</v>
      </c>
      <c r="K42" s="34"/>
    </row>
    <row r="43" spans="2:11" ht="16.350000000000001" customHeight="1" x14ac:dyDescent="0.2">
      <c r="B43" s="42" t="s">
        <v>86</v>
      </c>
      <c r="C43" s="43"/>
      <c r="D43" s="44"/>
      <c r="E43" s="39" t="s">
        <v>0</v>
      </c>
      <c r="F43" s="37" t="s">
        <v>13</v>
      </c>
      <c r="G43" s="37" t="s">
        <v>55</v>
      </c>
      <c r="H43" s="37" t="s">
        <v>14</v>
      </c>
      <c r="I43" s="37" t="s">
        <v>1</v>
      </c>
      <c r="J43" s="37" t="s">
        <v>2</v>
      </c>
    </row>
    <row r="44" spans="2:11" ht="16.350000000000001" customHeight="1" x14ac:dyDescent="0.2">
      <c r="B44" s="45"/>
      <c r="C44" s="46"/>
      <c r="D44" s="47"/>
      <c r="E44" s="39"/>
      <c r="F44" s="37"/>
      <c r="G44" s="37"/>
      <c r="H44" s="37"/>
      <c r="I44" s="37"/>
      <c r="J44" s="37"/>
    </row>
    <row r="45" spans="2:11" ht="16.350000000000001" customHeight="1" x14ac:dyDescent="0.2">
      <c r="B45" s="45"/>
      <c r="C45" s="46"/>
      <c r="D45" s="47"/>
      <c r="E45" s="39"/>
      <c r="F45" s="37"/>
      <c r="G45" s="37"/>
      <c r="H45" s="37"/>
      <c r="I45" s="37"/>
      <c r="J45" s="37"/>
    </row>
    <row r="46" spans="2:11" ht="16.350000000000001" customHeight="1" x14ac:dyDescent="0.25">
      <c r="B46" s="45"/>
      <c r="C46" s="46"/>
      <c r="D46" s="47"/>
      <c r="E46" s="16" t="s">
        <v>65</v>
      </c>
      <c r="F46" s="17">
        <v>50</v>
      </c>
      <c r="G46" s="17">
        <v>40</v>
      </c>
      <c r="H46" s="17">
        <v>200</v>
      </c>
      <c r="I46" s="18">
        <v>272</v>
      </c>
      <c r="J46" s="36" t="str">
        <f t="shared" ref="J46:J49" si="4">IF($J$4=0, "", I46 - (I46 / 100 * $J$4))</f>
        <v/>
      </c>
      <c r="K46" s="34"/>
    </row>
    <row r="47" spans="2:11" ht="16.350000000000001" customHeight="1" x14ac:dyDescent="0.25">
      <c r="B47" s="45"/>
      <c r="C47" s="46"/>
      <c r="D47" s="47"/>
      <c r="E47" s="16" t="s">
        <v>66</v>
      </c>
      <c r="F47" s="17">
        <v>65</v>
      </c>
      <c r="G47" s="17">
        <v>63</v>
      </c>
      <c r="H47" s="17">
        <v>200</v>
      </c>
      <c r="I47" s="18">
        <v>289</v>
      </c>
      <c r="J47" s="36" t="str">
        <f t="shared" si="4"/>
        <v/>
      </c>
      <c r="K47" s="34"/>
    </row>
    <row r="48" spans="2:11" ht="16.350000000000001" customHeight="1" x14ac:dyDescent="0.25">
      <c r="B48" s="45"/>
      <c r="C48" s="46"/>
      <c r="D48" s="47"/>
      <c r="E48" s="16" t="s">
        <v>67</v>
      </c>
      <c r="F48" s="17">
        <v>80</v>
      </c>
      <c r="G48" s="17">
        <v>100</v>
      </c>
      <c r="H48" s="17">
        <v>225</v>
      </c>
      <c r="I48" s="18">
        <v>324</v>
      </c>
      <c r="J48" s="36" t="str">
        <f t="shared" si="4"/>
        <v/>
      </c>
      <c r="K48" s="34"/>
    </row>
    <row r="49" spans="2:11" ht="16.350000000000001" customHeight="1" x14ac:dyDescent="0.25">
      <c r="B49" s="45"/>
      <c r="C49" s="46"/>
      <c r="D49" s="47"/>
      <c r="E49" s="16" t="s">
        <v>68</v>
      </c>
      <c r="F49" s="17">
        <v>100</v>
      </c>
      <c r="G49" s="17">
        <v>160</v>
      </c>
      <c r="H49" s="17">
        <v>250</v>
      </c>
      <c r="I49" s="18">
        <v>349</v>
      </c>
      <c r="J49" s="36" t="str">
        <f t="shared" si="4"/>
        <v/>
      </c>
      <c r="K49" s="34"/>
    </row>
    <row r="50" spans="2:11" ht="16.350000000000001" customHeight="1" x14ac:dyDescent="0.25">
      <c r="B50" s="48"/>
      <c r="C50" s="49"/>
      <c r="D50" s="50"/>
      <c r="E50" s="16" t="s">
        <v>76</v>
      </c>
      <c r="F50" s="17" t="s">
        <v>75</v>
      </c>
      <c r="G50" s="17"/>
      <c r="H50" s="17"/>
      <c r="I50" s="16" t="s">
        <v>73</v>
      </c>
      <c r="J50" s="16" t="s">
        <v>73</v>
      </c>
      <c r="K50" s="34"/>
    </row>
    <row r="51" spans="2:11" ht="16.350000000000001" customHeight="1" x14ac:dyDescent="0.2">
      <c r="B51" s="42" t="s">
        <v>79</v>
      </c>
      <c r="C51" s="43"/>
      <c r="D51" s="44"/>
      <c r="E51" s="39" t="s">
        <v>0</v>
      </c>
      <c r="F51" s="37" t="s">
        <v>13</v>
      </c>
      <c r="G51" s="37" t="s">
        <v>55</v>
      </c>
      <c r="H51" s="37" t="s">
        <v>14</v>
      </c>
      <c r="I51" s="37" t="s">
        <v>1</v>
      </c>
      <c r="J51" s="37" t="s">
        <v>2</v>
      </c>
    </row>
    <row r="52" spans="2:11" ht="16.350000000000001" customHeight="1" x14ac:dyDescent="0.2">
      <c r="B52" s="45"/>
      <c r="C52" s="46"/>
      <c r="D52" s="47"/>
      <c r="E52" s="39"/>
      <c r="F52" s="37"/>
      <c r="G52" s="37"/>
      <c r="H52" s="37"/>
      <c r="I52" s="37"/>
      <c r="J52" s="37"/>
    </row>
    <row r="53" spans="2:11" ht="16.350000000000001" customHeight="1" x14ac:dyDescent="0.2">
      <c r="B53" s="45"/>
      <c r="C53" s="46"/>
      <c r="D53" s="47"/>
      <c r="E53" s="39"/>
      <c r="F53" s="37"/>
      <c r="G53" s="37"/>
      <c r="H53" s="37"/>
      <c r="I53" s="37"/>
      <c r="J53" s="37"/>
    </row>
    <row r="54" spans="2:11" ht="16.350000000000001" customHeight="1" x14ac:dyDescent="0.25">
      <c r="B54" s="45"/>
      <c r="C54" s="46"/>
      <c r="D54" s="47"/>
      <c r="E54" s="16" t="s">
        <v>28</v>
      </c>
      <c r="F54" s="17" t="s">
        <v>32</v>
      </c>
      <c r="G54" s="17">
        <v>25</v>
      </c>
      <c r="H54" s="17">
        <v>270</v>
      </c>
      <c r="I54" s="19">
        <v>1260</v>
      </c>
      <c r="J54" s="54" t="str">
        <f t="shared" ref="J54:J57" si="5">IF($J$4=0, "", I54 - (I54 / 100 * $J$4))</f>
        <v/>
      </c>
      <c r="K54" s="34"/>
    </row>
    <row r="55" spans="2:11" ht="16.350000000000001" customHeight="1" x14ac:dyDescent="0.25">
      <c r="B55" s="45"/>
      <c r="C55" s="46"/>
      <c r="D55" s="47"/>
      <c r="E55" s="16" t="s">
        <v>29</v>
      </c>
      <c r="F55" s="17" t="s">
        <v>33</v>
      </c>
      <c r="G55" s="17">
        <v>40</v>
      </c>
      <c r="H55" s="17">
        <v>300</v>
      </c>
      <c r="I55" s="19">
        <v>1270</v>
      </c>
      <c r="J55" s="54" t="str">
        <f t="shared" si="5"/>
        <v/>
      </c>
      <c r="K55" s="34"/>
    </row>
    <row r="56" spans="2:11" ht="16.350000000000001" customHeight="1" x14ac:dyDescent="0.25">
      <c r="B56" s="45"/>
      <c r="C56" s="46"/>
      <c r="D56" s="47"/>
      <c r="E56" s="16" t="s">
        <v>30</v>
      </c>
      <c r="F56" s="17" t="s">
        <v>34</v>
      </c>
      <c r="G56" s="17">
        <v>63</v>
      </c>
      <c r="H56" s="17">
        <v>300</v>
      </c>
      <c r="I56" s="19">
        <v>1310</v>
      </c>
      <c r="J56" s="54" t="str">
        <f t="shared" si="5"/>
        <v/>
      </c>
      <c r="K56" s="34"/>
    </row>
    <row r="57" spans="2:11" ht="16.350000000000001" customHeight="1" x14ac:dyDescent="0.25">
      <c r="B57" s="45"/>
      <c r="C57" s="46"/>
      <c r="D57" s="47"/>
      <c r="E57" s="16" t="s">
        <v>31</v>
      </c>
      <c r="F57" s="17" t="s">
        <v>35</v>
      </c>
      <c r="G57" s="17">
        <v>100</v>
      </c>
      <c r="H57" s="17">
        <v>360</v>
      </c>
      <c r="I57" s="19">
        <v>1450</v>
      </c>
      <c r="J57" s="54" t="str">
        <f t="shared" si="5"/>
        <v/>
      </c>
      <c r="K57" s="34"/>
    </row>
    <row r="58" spans="2:11" ht="16.350000000000001" customHeight="1" x14ac:dyDescent="0.25">
      <c r="B58" s="48"/>
      <c r="C58" s="49"/>
      <c r="D58" s="50"/>
      <c r="E58" s="16" t="s">
        <v>77</v>
      </c>
      <c r="F58" s="17" t="s">
        <v>78</v>
      </c>
      <c r="G58" s="17">
        <v>250</v>
      </c>
      <c r="H58" s="17">
        <v>500</v>
      </c>
      <c r="I58" s="16" t="s">
        <v>73</v>
      </c>
      <c r="J58" s="16" t="s">
        <v>73</v>
      </c>
      <c r="K58" s="34"/>
    </row>
    <row r="59" spans="2:11" ht="16.350000000000001" customHeight="1" x14ac:dyDescent="0.2">
      <c r="B59" s="41" t="s">
        <v>40</v>
      </c>
      <c r="C59" s="40"/>
      <c r="D59" s="40"/>
      <c r="E59" s="39" t="s">
        <v>0</v>
      </c>
      <c r="F59" s="37" t="s">
        <v>12</v>
      </c>
      <c r="G59" s="37" t="s">
        <v>41</v>
      </c>
      <c r="H59" s="37" t="s">
        <v>42</v>
      </c>
      <c r="I59" s="37" t="s">
        <v>1</v>
      </c>
      <c r="J59" s="37" t="s">
        <v>2</v>
      </c>
    </row>
    <row r="60" spans="2:11" ht="16.350000000000001" customHeight="1" x14ac:dyDescent="0.2">
      <c r="B60" s="40"/>
      <c r="C60" s="40"/>
      <c r="D60" s="40"/>
      <c r="E60" s="39"/>
      <c r="F60" s="37"/>
      <c r="G60" s="37"/>
      <c r="H60" s="37"/>
      <c r="I60" s="37"/>
      <c r="J60" s="37"/>
    </row>
    <row r="61" spans="2:11" ht="16.350000000000001" customHeight="1" x14ac:dyDescent="0.2">
      <c r="B61" s="40"/>
      <c r="C61" s="40"/>
      <c r="D61" s="40"/>
      <c r="E61" s="39"/>
      <c r="F61" s="37"/>
      <c r="G61" s="37"/>
      <c r="H61" s="37"/>
      <c r="I61" s="37"/>
      <c r="J61" s="37"/>
    </row>
    <row r="62" spans="2:11" ht="16.350000000000001" customHeight="1" x14ac:dyDescent="0.25">
      <c r="B62" s="40"/>
      <c r="C62" s="40"/>
      <c r="D62" s="40"/>
      <c r="E62" s="16" t="s">
        <v>71</v>
      </c>
      <c r="F62" s="17">
        <v>15</v>
      </c>
      <c r="G62" s="20">
        <v>0.5</v>
      </c>
      <c r="H62" s="20">
        <v>0.75</v>
      </c>
      <c r="I62" s="16">
        <v>2.09</v>
      </c>
      <c r="J62" s="36" t="str">
        <f t="shared" ref="J62:J66" si="6">IF($J$4=0, "", I62 - (I62 / 100 * $J$4))</f>
        <v/>
      </c>
      <c r="K62" s="34"/>
    </row>
    <row r="63" spans="2:11" ht="16.350000000000001" customHeight="1" x14ac:dyDescent="0.25">
      <c r="B63" s="40"/>
      <c r="C63" s="40"/>
      <c r="D63" s="40"/>
      <c r="E63" s="16" t="s">
        <v>36</v>
      </c>
      <c r="F63" s="17">
        <v>20</v>
      </c>
      <c r="G63" s="20">
        <v>0.75</v>
      </c>
      <c r="H63" s="20" t="s">
        <v>64</v>
      </c>
      <c r="I63" s="16">
        <v>3.19</v>
      </c>
      <c r="J63" s="36" t="str">
        <f t="shared" si="6"/>
        <v/>
      </c>
      <c r="K63" s="34"/>
    </row>
    <row r="64" spans="2:11" ht="16.350000000000001" customHeight="1" x14ac:dyDescent="0.25">
      <c r="B64" s="40"/>
      <c r="C64" s="40"/>
      <c r="D64" s="40"/>
      <c r="E64" s="16" t="s">
        <v>37</v>
      </c>
      <c r="F64" s="17">
        <v>25</v>
      </c>
      <c r="G64" s="20" t="s">
        <v>64</v>
      </c>
      <c r="H64" s="20">
        <v>1.25</v>
      </c>
      <c r="I64" s="16">
        <v>7.22</v>
      </c>
      <c r="J64" s="36" t="str">
        <f t="shared" si="6"/>
        <v/>
      </c>
      <c r="K64" s="34"/>
    </row>
    <row r="65" spans="1:11" ht="16.350000000000001" customHeight="1" x14ac:dyDescent="0.25">
      <c r="B65" s="40"/>
      <c r="C65" s="40"/>
      <c r="D65" s="40"/>
      <c r="E65" s="16" t="s">
        <v>38</v>
      </c>
      <c r="F65" s="17">
        <v>32</v>
      </c>
      <c r="G65" s="20">
        <v>1.25</v>
      </c>
      <c r="H65" s="20">
        <v>1.5</v>
      </c>
      <c r="I65" s="19">
        <v>8.6</v>
      </c>
      <c r="J65" s="36" t="str">
        <f t="shared" si="6"/>
        <v/>
      </c>
      <c r="K65" s="34"/>
    </row>
    <row r="66" spans="1:11" ht="16.350000000000001" customHeight="1" x14ac:dyDescent="0.25">
      <c r="B66" s="40"/>
      <c r="C66" s="40"/>
      <c r="D66" s="40"/>
      <c r="E66" s="16" t="s">
        <v>39</v>
      </c>
      <c r="F66" s="17">
        <v>40</v>
      </c>
      <c r="G66" s="21">
        <v>1.5</v>
      </c>
      <c r="H66" s="21" t="s">
        <v>72</v>
      </c>
      <c r="I66" s="19">
        <v>12.9</v>
      </c>
      <c r="J66" s="36" t="str">
        <f t="shared" si="6"/>
        <v/>
      </c>
      <c r="K66" s="34"/>
    </row>
    <row r="67" spans="1:11" ht="15.75" customHeight="1" x14ac:dyDescent="0.2">
      <c r="B67" s="38" t="s">
        <v>54</v>
      </c>
      <c r="C67" s="38"/>
      <c r="D67" s="38"/>
      <c r="E67" s="37" t="s">
        <v>0</v>
      </c>
      <c r="F67" s="39" t="s">
        <v>53</v>
      </c>
      <c r="G67" s="39"/>
      <c r="H67" s="39"/>
      <c r="I67" s="37" t="s">
        <v>1</v>
      </c>
      <c r="J67" s="37" t="s">
        <v>2</v>
      </c>
    </row>
    <row r="68" spans="1:11" ht="12.75" customHeight="1" x14ac:dyDescent="0.2">
      <c r="B68" s="38"/>
      <c r="C68" s="38"/>
      <c r="D68" s="38"/>
      <c r="E68" s="37"/>
      <c r="F68" s="39"/>
      <c r="G68" s="39"/>
      <c r="H68" s="39"/>
      <c r="I68" s="37"/>
      <c r="J68" s="37"/>
    </row>
    <row r="69" spans="1:11" ht="12.75" customHeight="1" x14ac:dyDescent="0.2">
      <c r="B69" s="38"/>
      <c r="C69" s="38"/>
      <c r="D69" s="38"/>
      <c r="E69" s="37"/>
      <c r="F69" s="39"/>
      <c r="G69" s="39"/>
      <c r="H69" s="39"/>
      <c r="I69" s="37"/>
      <c r="J69" s="37"/>
    </row>
    <row r="70" spans="1:11" ht="15" customHeight="1" x14ac:dyDescent="0.25">
      <c r="B70" s="38"/>
      <c r="C70" s="38"/>
      <c r="D70" s="38"/>
      <c r="E70" s="22" t="s">
        <v>49</v>
      </c>
      <c r="F70" s="40" t="s">
        <v>69</v>
      </c>
      <c r="G70" s="40"/>
      <c r="H70" s="40"/>
      <c r="I70" s="19">
        <v>35.700000000000003</v>
      </c>
      <c r="J70" s="36" t="str">
        <f t="shared" ref="J70:J72" si="7">IF($J$4=0, "", I70 - (I70 / 100 * $J$4))</f>
        <v/>
      </c>
      <c r="K70" s="34"/>
    </row>
    <row r="71" spans="1:11" ht="15" customHeight="1" x14ac:dyDescent="0.25">
      <c r="B71" s="38"/>
      <c r="C71" s="38"/>
      <c r="D71" s="38"/>
      <c r="E71" s="22" t="s">
        <v>50</v>
      </c>
      <c r="F71" s="40" t="s">
        <v>70</v>
      </c>
      <c r="G71" s="40"/>
      <c r="H71" s="40"/>
      <c r="I71" s="19">
        <v>47.71</v>
      </c>
      <c r="J71" s="36" t="str">
        <f t="shared" si="7"/>
        <v/>
      </c>
      <c r="K71" s="34"/>
    </row>
    <row r="72" spans="1:11" ht="15" customHeight="1" x14ac:dyDescent="0.25">
      <c r="B72" s="38"/>
      <c r="C72" s="38"/>
      <c r="D72" s="38"/>
      <c r="E72" s="22" t="s">
        <v>51</v>
      </c>
      <c r="F72" s="40" t="s">
        <v>52</v>
      </c>
      <c r="G72" s="40"/>
      <c r="H72" s="40"/>
      <c r="I72" s="23">
        <v>1.24</v>
      </c>
      <c r="J72" s="36" t="str">
        <f t="shared" si="7"/>
        <v/>
      </c>
      <c r="K72" s="34"/>
    </row>
    <row r="73" spans="1:11" ht="12.75" customHeight="1" x14ac:dyDescent="0.2">
      <c r="B73"/>
      <c r="C73"/>
      <c r="D73"/>
      <c r="E73"/>
      <c r="F73"/>
      <c r="G73"/>
      <c r="H73"/>
    </row>
    <row r="74" spans="1:11" ht="12.75" customHeight="1" x14ac:dyDescent="0.2">
      <c r="B74"/>
      <c r="C74"/>
      <c r="D74"/>
      <c r="E74"/>
      <c r="F74"/>
      <c r="G74"/>
      <c r="H74"/>
    </row>
    <row r="75" spans="1:11" x14ac:dyDescent="0.2">
      <c r="B75"/>
      <c r="C75"/>
      <c r="D75"/>
      <c r="E75"/>
      <c r="F75"/>
      <c r="G75"/>
      <c r="H75"/>
    </row>
    <row r="76" spans="1:11" x14ac:dyDescent="0.2">
      <c r="B76"/>
      <c r="C76"/>
      <c r="D76"/>
      <c r="E76"/>
      <c r="F76"/>
      <c r="G76"/>
      <c r="H76"/>
    </row>
    <row r="77" spans="1:11" x14ac:dyDescent="0.2">
      <c r="B77"/>
      <c r="C77"/>
      <c r="D77"/>
      <c r="E77"/>
      <c r="F77"/>
      <c r="G77"/>
      <c r="H77"/>
    </row>
    <row r="78" spans="1:11" x14ac:dyDescent="0.2">
      <c r="B78"/>
      <c r="C78"/>
      <c r="D78"/>
      <c r="E78"/>
      <c r="F78"/>
      <c r="G78"/>
      <c r="H78"/>
    </row>
    <row r="79" spans="1:11" x14ac:dyDescent="0.2">
      <c r="B79"/>
      <c r="C79"/>
      <c r="D79"/>
      <c r="E79"/>
      <c r="F79"/>
      <c r="G79"/>
      <c r="H79"/>
    </row>
    <row r="80" spans="1:11" x14ac:dyDescent="0.2">
      <c r="A80" s="24"/>
      <c r="C80" s="11"/>
      <c r="E80" s="25"/>
      <c r="F80" s="26"/>
      <c r="G80"/>
      <c r="H80" s="27" t="s">
        <v>4</v>
      </c>
    </row>
    <row r="81" spans="2:10" x14ac:dyDescent="0.2">
      <c r="B81" s="28" t="s">
        <v>81</v>
      </c>
      <c r="C81" s="29"/>
      <c r="D81" s="30"/>
      <c r="E81" s="31"/>
      <c r="F81" s="32" t="s">
        <v>5</v>
      </c>
      <c r="G81" s="33"/>
      <c r="H81" s="33"/>
      <c r="I81" s="33"/>
      <c r="J81" s="33"/>
    </row>
    <row r="82" spans="2:10" x14ac:dyDescent="0.2">
      <c r="B82"/>
      <c r="C82"/>
      <c r="D82"/>
      <c r="E82"/>
      <c r="F82"/>
      <c r="G82"/>
      <c r="H82"/>
    </row>
    <row r="83" spans="2:10" x14ac:dyDescent="0.2">
      <c r="B83"/>
      <c r="C83"/>
      <c r="D83"/>
      <c r="E83"/>
      <c r="F83"/>
      <c r="G83"/>
      <c r="H83"/>
    </row>
    <row r="84" spans="2:10" x14ac:dyDescent="0.2">
      <c r="B84"/>
      <c r="C84"/>
      <c r="D84"/>
      <c r="E84"/>
      <c r="F84"/>
      <c r="G84"/>
      <c r="H84"/>
    </row>
    <row r="85" spans="2:10" x14ac:dyDescent="0.2">
      <c r="B85"/>
      <c r="C85"/>
      <c r="D85"/>
      <c r="E85"/>
      <c r="F85"/>
      <c r="G85"/>
      <c r="H85"/>
    </row>
    <row r="86" spans="2:10" x14ac:dyDescent="0.2">
      <c r="B86"/>
      <c r="C86"/>
      <c r="D86"/>
      <c r="E86"/>
      <c r="F86"/>
      <c r="G86"/>
      <c r="H86"/>
    </row>
    <row r="87" spans="2:10" x14ac:dyDescent="0.2">
      <c r="B87"/>
      <c r="C87"/>
      <c r="D87"/>
      <c r="E87"/>
      <c r="F87"/>
      <c r="G87"/>
      <c r="H87"/>
    </row>
    <row r="88" spans="2:10" x14ac:dyDescent="0.2">
      <c r="B88"/>
      <c r="C88"/>
      <c r="D88"/>
      <c r="E88"/>
      <c r="F88"/>
      <c r="G88"/>
      <c r="H88"/>
    </row>
    <row r="89" spans="2:10" x14ac:dyDescent="0.2">
      <c r="B89"/>
      <c r="C89"/>
      <c r="D89"/>
      <c r="E89"/>
      <c r="F89"/>
      <c r="G89"/>
      <c r="H89"/>
    </row>
    <row r="90" spans="2:10" x14ac:dyDescent="0.2">
      <c r="B90"/>
      <c r="C90"/>
      <c r="D90"/>
      <c r="E90"/>
      <c r="F90"/>
      <c r="G90"/>
      <c r="H90"/>
    </row>
    <row r="91" spans="2:10" x14ac:dyDescent="0.2">
      <c r="B91"/>
      <c r="C91"/>
      <c r="D91"/>
      <c r="E91"/>
      <c r="F91"/>
      <c r="G91"/>
      <c r="H91"/>
    </row>
    <row r="92" spans="2:10" x14ac:dyDescent="0.2">
      <c r="B92"/>
      <c r="C92"/>
      <c r="D92"/>
      <c r="E92"/>
      <c r="F92"/>
      <c r="G92"/>
      <c r="H92"/>
    </row>
    <row r="93" spans="2:10" x14ac:dyDescent="0.2">
      <c r="B93"/>
      <c r="C93"/>
      <c r="D93"/>
      <c r="E93"/>
      <c r="F93"/>
      <c r="G93"/>
      <c r="H93"/>
    </row>
    <row r="94" spans="2:10" x14ac:dyDescent="0.2">
      <c r="B94"/>
      <c r="C94"/>
      <c r="D94"/>
      <c r="E94"/>
      <c r="F94"/>
      <c r="G94"/>
      <c r="H94"/>
    </row>
    <row r="95" spans="2:10" x14ac:dyDescent="0.2">
      <c r="B95"/>
      <c r="C95"/>
      <c r="D95"/>
      <c r="E95"/>
      <c r="F95"/>
      <c r="G95"/>
      <c r="H95"/>
    </row>
    <row r="96" spans="2:10" x14ac:dyDescent="0.2">
      <c r="B96"/>
      <c r="C96"/>
      <c r="D96"/>
      <c r="E96"/>
      <c r="F96"/>
      <c r="G96"/>
      <c r="H96"/>
    </row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</sheetData>
  <sheetProtection algorithmName="SHA-512" hashValue="KcQPARttpJXUTbliZjPurPMqpXo/x6RieOsmu4yPZoP4B0tcvQQXpqMSvE41+YKSylpD8Xyvxm8H0kLhfrVd2g==" saltValue="Ne00CddYtZCvLg8pIeXINA==" spinCount="100000" sheet="1" objects="1" scenarios="1" selectLockedCells="1"/>
  <mergeCells count="59">
    <mergeCell ref="H43:H45"/>
    <mergeCell ref="B43:D50"/>
    <mergeCell ref="B8:D16"/>
    <mergeCell ref="B26:D34"/>
    <mergeCell ref="B5:C6"/>
    <mergeCell ref="B17:D25"/>
    <mergeCell ref="B35:D42"/>
    <mergeCell ref="J43:J45"/>
    <mergeCell ref="I59:I61"/>
    <mergeCell ref="J59:J61"/>
    <mergeCell ref="E51:E53"/>
    <mergeCell ref="F51:F53"/>
    <mergeCell ref="G51:G53"/>
    <mergeCell ref="H51:H53"/>
    <mergeCell ref="E59:E61"/>
    <mergeCell ref="F59:F61"/>
    <mergeCell ref="G59:G61"/>
    <mergeCell ref="H59:H61"/>
    <mergeCell ref="I51:I53"/>
    <mergeCell ref="I43:I45"/>
    <mergeCell ref="E43:E45"/>
    <mergeCell ref="F43:F45"/>
    <mergeCell ref="G43:G45"/>
    <mergeCell ref="J17:J19"/>
    <mergeCell ref="J35:J37"/>
    <mergeCell ref="E26:E28"/>
    <mergeCell ref="F26:F28"/>
    <mergeCell ref="G26:G28"/>
    <mergeCell ref="H26:H28"/>
    <mergeCell ref="I26:I28"/>
    <mergeCell ref="J26:J28"/>
    <mergeCell ref="H4:I4"/>
    <mergeCell ref="E35:E37"/>
    <mergeCell ref="F35:F37"/>
    <mergeCell ref="G35:G37"/>
    <mergeCell ref="H35:H37"/>
    <mergeCell ref="I35:I37"/>
    <mergeCell ref="G17:G19"/>
    <mergeCell ref="H17:H19"/>
    <mergeCell ref="I8:I10"/>
    <mergeCell ref="F8:F10"/>
    <mergeCell ref="E8:E10"/>
    <mergeCell ref="I17:I19"/>
    <mergeCell ref="I67:I69"/>
    <mergeCell ref="J67:J69"/>
    <mergeCell ref="B67:D72"/>
    <mergeCell ref="H8:H10"/>
    <mergeCell ref="G8:G10"/>
    <mergeCell ref="F67:H69"/>
    <mergeCell ref="E67:E69"/>
    <mergeCell ref="F70:H70"/>
    <mergeCell ref="F71:H71"/>
    <mergeCell ref="F72:H72"/>
    <mergeCell ref="J8:J10"/>
    <mergeCell ref="E17:E19"/>
    <mergeCell ref="F17:F19"/>
    <mergeCell ref="B59:D66"/>
    <mergeCell ref="B51:D58"/>
    <mergeCell ref="J51:J53"/>
  </mergeCells>
  <pageMargins left="1.0236220472440944" right="0.11811023622047245" top="0.19685039370078741" bottom="7.874015748031496E-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2025-02-10T16:18:04Z</cp:lastPrinted>
  <dcterms:created xsi:type="dcterms:W3CDTF">2024-06-21T13:21:21Z</dcterms:created>
  <dcterms:modified xsi:type="dcterms:W3CDTF">2025-02-10T16:18:16Z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